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" yWindow="32760" windowWidth="11355" windowHeight="6345" activeTab="0"/>
  </bookViews>
  <sheets>
    <sheet name="RGF" sheetId="1" r:id="rId1"/>
  </sheets>
  <definedNames/>
  <calcPr fullCalcOnLoad="1"/>
</workbook>
</file>

<file path=xl/sharedStrings.xml><?xml version="1.0" encoding="utf-8"?>
<sst xmlns="http://schemas.openxmlformats.org/spreadsheetml/2006/main" count="58" uniqueCount="37">
  <si>
    <t>Total</t>
  </si>
  <si>
    <t>DEMONSTRATIVO SIMPLIFICADO DO RELATÓRIO DA GESTÃO FISCAL</t>
  </si>
  <si>
    <t>Despesa com pessoal</t>
  </si>
  <si>
    <t>% sobre RCL</t>
  </si>
  <si>
    <t>Dívida consolidada</t>
  </si>
  <si>
    <t>Executivo</t>
  </si>
  <si>
    <t>Caixa</t>
  </si>
  <si>
    <t>Bancos c/aplicação</t>
  </si>
  <si>
    <t>Bancos c/movimento</t>
  </si>
  <si>
    <t>LRF art. 48</t>
  </si>
  <si>
    <t>Legislativo</t>
  </si>
  <si>
    <t>Restos a pagar de exercícios anteriores</t>
  </si>
  <si>
    <t>Restos a pagar do exercício</t>
  </si>
  <si>
    <t>Operações de crédito internas e externas</t>
  </si>
  <si>
    <t>% sobre a RCL</t>
  </si>
  <si>
    <t>Fundo Previdência</t>
  </si>
  <si>
    <t>Estado do Rio Grande do Sul</t>
  </si>
  <si>
    <t>PODER EXECUTIVO</t>
  </si>
  <si>
    <t>Prefeito Municipal</t>
  </si>
  <si>
    <t>Contador</t>
  </si>
  <si>
    <t>PREFEITURA MUNICIPAL DE PONTÃO</t>
  </si>
  <si>
    <t>Limite Máximo</t>
  </si>
  <si>
    <t>Dívida consolidada líquida</t>
  </si>
  <si>
    <t>Limite definido pelo Senado Federal</t>
  </si>
  <si>
    <t>Disponibilidade Financeira</t>
  </si>
  <si>
    <t xml:space="preserve">Lesgilativo </t>
  </si>
  <si>
    <t>Outros</t>
  </si>
  <si>
    <t>Garantias de Valores</t>
  </si>
  <si>
    <t>Total das Garantias</t>
  </si>
  <si>
    <t>Operações de crédito</t>
  </si>
  <si>
    <t>Operações de crédito por antecipação de receita</t>
  </si>
  <si>
    <t>Restos a pagar não liquidados</t>
  </si>
  <si>
    <t>Restos a pagar liquidados</t>
  </si>
  <si>
    <t>VELTON VICENTE HAHN</t>
  </si>
  <si>
    <t>VALDIRENO ANESI</t>
  </si>
  <si>
    <t>PERÍODO: 1º semestre de 2023</t>
  </si>
  <si>
    <t>RECEITA CORRENTE LÍQUIDA</t>
  </si>
</sst>
</file>

<file path=xl/styles.xml><?xml version="1.0" encoding="utf-8"?>
<styleSheet xmlns="http://schemas.openxmlformats.org/spreadsheetml/2006/main">
  <numFmts count="3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;&quot;R$&quot;\ \-#,##0"/>
    <numFmt numFmtId="165" formatCode="&quot;R$&quot;\ #,##0;[Red]&quot;R$&quot;\ \-#,##0"/>
    <numFmt numFmtId="166" formatCode="&quot;R$&quot;\ #,##0.00;&quot;R$&quot;\ \-#,##0.00"/>
    <numFmt numFmtId="167" formatCode="&quot;R$&quot;\ #,##0.00;[Red]&quot;R$&quot;\ \-#,##0.00"/>
    <numFmt numFmtId="168" formatCode="_ &quot;R$&quot;\ * #,##0_ ;_ &quot;R$&quot;\ * \-#,##0_ ;_ &quot;R$&quot;\ * &quot;-&quot;_ ;_ @_ "/>
    <numFmt numFmtId="169" formatCode="_ * #,##0_ ;_ * \-#,##0_ ;_ * &quot;-&quot;_ ;_ @_ "/>
    <numFmt numFmtId="170" formatCode="_ &quot;R$&quot;\ * #,##0.00_ ;_ &quot;R$&quot;\ * \-#,##0.00_ ;_ &quot;R$&quot;\ * &quot;-&quot;??_ ;_ @_ "/>
    <numFmt numFmtId="171" formatCode="_ * #,##0.00_ ;_ * \-#,##0.00_ ;_ * &quot;-&quot;??_ ;_ @_ "/>
    <numFmt numFmtId="172" formatCode="&quot;R$ &quot;#,##0_);\(&quot;R$ &quot;#,##0\)"/>
    <numFmt numFmtId="173" formatCode="&quot;R$ &quot;#,##0_);[Red]\(&quot;R$ &quot;#,##0\)"/>
    <numFmt numFmtId="174" formatCode="&quot;R$ &quot;#,##0.00_);\(&quot;R$ &quot;#,##0.00\)"/>
    <numFmt numFmtId="175" formatCode="&quot;R$ &quot;#,##0.00_);[Red]\(&quot;R$ &quot;#,##0.00\)"/>
    <numFmt numFmtId="176" formatCode="_(&quot;R$ &quot;* #,##0_);_(&quot;R$ &quot;* \(#,##0\);_(&quot;R$ &quot;* &quot;-&quot;_);_(@_)"/>
    <numFmt numFmtId="177" formatCode="_(* #,##0_);_(* \(#,##0\);_(* &quot;-&quot;_);_(@_)"/>
    <numFmt numFmtId="178" formatCode="_(&quot;R$ &quot;* #,##0.00_);_(&quot;R$ &quot;* \(#,##0.00\);_(&quot;R$ &quot;* &quot;-&quot;??_);_(@_)"/>
    <numFmt numFmtId="179" formatCode="_(* #,##0.00_);_(* \(#,##0.00\);_(* &quot;-&quot;??_);_(@_)"/>
    <numFmt numFmtId="180" formatCode="_(* #,##0.0_);_(* \(#,##0.0\);_(* &quot;-&quot;??_);_(@_)"/>
    <numFmt numFmtId="181" formatCode="_(* #,##0_);_(* \(#,##0\);_(* &quot;-&quot;??_);_(@_)"/>
    <numFmt numFmtId="182" formatCode="0.0%"/>
    <numFmt numFmtId="183" formatCode="0.0000000000"/>
    <numFmt numFmtId="184" formatCode="0.00000000000"/>
    <numFmt numFmtId="185" formatCode="0.000000000000"/>
    <numFmt numFmtId="186" formatCode="0.00000000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</numFmts>
  <fonts count="3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29" fillId="32" borderId="0" applyNumberFormat="0" applyBorder="0" applyAlignment="0" applyProtection="0"/>
    <xf numFmtId="0" fontId="30" fillId="21" borderId="5" applyNumberFormat="0" applyAlignment="0" applyProtection="0"/>
    <xf numFmtId="177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0" borderId="0" xfId="0" applyFont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4" xfId="0" applyFon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0" xfId="0" applyFill="1" applyBorder="1" applyAlignment="1">
      <alignment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179" fontId="0" fillId="0" borderId="23" xfId="6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2" fillId="0" borderId="24" xfId="0" applyFont="1" applyFill="1" applyBorder="1" applyAlignment="1">
      <alignment/>
    </xf>
    <xf numFmtId="179" fontId="0" fillId="0" borderId="25" xfId="60" applyFont="1" applyBorder="1" applyAlignment="1">
      <alignment/>
    </xf>
    <xf numFmtId="179" fontId="0" fillId="0" borderId="26" xfId="60" applyFont="1" applyBorder="1" applyAlignment="1">
      <alignment/>
    </xf>
    <xf numFmtId="179" fontId="0" fillId="0" borderId="27" xfId="60" applyFont="1" applyBorder="1" applyAlignment="1">
      <alignment/>
    </xf>
    <xf numFmtId="179" fontId="0" fillId="0" borderId="23" xfId="0" applyNumberForma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/>
    </xf>
    <xf numFmtId="0" fontId="0" fillId="0" borderId="21" xfId="0" applyFont="1" applyBorder="1" applyAlignment="1">
      <alignment horizont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179" fontId="0" fillId="0" borderId="31" xfId="60" applyFont="1" applyBorder="1" applyAlignment="1">
      <alignment/>
    </xf>
    <xf numFmtId="2" fontId="0" fillId="0" borderId="31" xfId="0" applyNumberFormat="1" applyBorder="1" applyAlignment="1">
      <alignment/>
    </xf>
    <xf numFmtId="179" fontId="0" fillId="0" borderId="32" xfId="60" applyFont="1" applyBorder="1" applyAlignment="1">
      <alignment/>
    </xf>
    <xf numFmtId="0" fontId="0" fillId="0" borderId="28" xfId="0" applyFont="1" applyFill="1" applyBorder="1" applyAlignment="1">
      <alignment/>
    </xf>
    <xf numFmtId="2" fontId="0" fillId="0" borderId="23" xfId="0" applyNumberFormat="1" applyBorder="1" applyAlignment="1">
      <alignment/>
    </xf>
    <xf numFmtId="0" fontId="0" fillId="0" borderId="28" xfId="0" applyFill="1" applyBorder="1" applyAlignment="1">
      <alignment/>
    </xf>
    <xf numFmtId="179" fontId="0" fillId="0" borderId="21" xfId="60" applyFont="1" applyBorder="1" applyAlignment="1">
      <alignment horizontal="center"/>
    </xf>
    <xf numFmtId="0" fontId="2" fillId="0" borderId="33" xfId="0" applyFont="1" applyFill="1" applyBorder="1" applyAlignment="1">
      <alignment/>
    </xf>
    <xf numFmtId="4" fontId="0" fillId="0" borderId="26" xfId="0" applyNumberFormat="1" applyBorder="1" applyAlignment="1">
      <alignment/>
    </xf>
    <xf numFmtId="2" fontId="0" fillId="0" borderId="26" xfId="0" applyNumberFormat="1" applyBorder="1" applyAlignment="1">
      <alignment/>
    </xf>
    <xf numFmtId="0" fontId="0" fillId="0" borderId="26" xfId="0" applyBorder="1" applyAlignment="1">
      <alignment horizontal="center"/>
    </xf>
    <xf numFmtId="0" fontId="0" fillId="0" borderId="24" xfId="0" applyFont="1" applyFill="1" applyBorder="1" applyAlignment="1">
      <alignment/>
    </xf>
    <xf numFmtId="179" fontId="0" fillId="0" borderId="25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34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24" xfId="0" applyBorder="1" applyAlignment="1">
      <alignment/>
    </xf>
    <xf numFmtId="0" fontId="0" fillId="0" borderId="0" xfId="0" applyAlignment="1">
      <alignment horizontal="center"/>
    </xf>
    <xf numFmtId="179" fontId="2" fillId="0" borderId="35" xfId="60" applyFont="1" applyBorder="1" applyAlignment="1">
      <alignment horizontal="center"/>
    </xf>
    <xf numFmtId="179" fontId="2" fillId="0" borderId="36" xfId="60" applyFont="1" applyBorder="1" applyAlignment="1">
      <alignment horizontal="center"/>
    </xf>
    <xf numFmtId="0" fontId="0" fillId="0" borderId="24" xfId="0" applyFont="1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24" xfId="0" applyFont="1" applyFill="1" applyBorder="1" applyAlignment="1">
      <alignment horizontal="left"/>
    </xf>
    <xf numFmtId="0" fontId="0" fillId="0" borderId="12" xfId="0" applyFill="1" applyBorder="1" applyAlignment="1">
      <alignment horizontal="left"/>
    </xf>
    <xf numFmtId="0" fontId="0" fillId="0" borderId="13" xfId="0" applyFill="1" applyBorder="1" applyAlignment="1">
      <alignment horizontal="left"/>
    </xf>
    <xf numFmtId="0" fontId="2" fillId="0" borderId="14" xfId="0" applyFont="1" applyFill="1" applyBorder="1" applyAlignment="1">
      <alignment horizontal="left"/>
    </xf>
    <xf numFmtId="0" fontId="2" fillId="0" borderId="15" xfId="0" applyFont="1" applyFill="1" applyBorder="1" applyAlignment="1">
      <alignment horizontal="left"/>
    </xf>
    <xf numFmtId="0" fontId="2" fillId="0" borderId="16" xfId="0" applyFont="1" applyFill="1" applyBorder="1" applyAlignment="1">
      <alignment horizontal="left"/>
    </xf>
    <xf numFmtId="0" fontId="0" fillId="0" borderId="18" xfId="0" applyFont="1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0" fontId="0" fillId="0" borderId="29" xfId="0" applyFill="1" applyBorder="1" applyAlignment="1">
      <alignment horizontal="left"/>
    </xf>
    <xf numFmtId="0" fontId="0" fillId="0" borderId="30" xfId="0" applyFill="1" applyBorder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51"/>
  <sheetViews>
    <sheetView tabSelected="1" zoomScalePageLayoutView="0" workbookViewId="0" topLeftCell="A1">
      <selection activeCell="I30" sqref="I30"/>
    </sheetView>
  </sheetViews>
  <sheetFormatPr defaultColWidth="9.140625" defaultRowHeight="12.75"/>
  <cols>
    <col min="4" max="4" width="14.7109375" style="0" customWidth="1"/>
    <col min="5" max="6" width="16.140625" style="0" customWidth="1"/>
    <col min="7" max="7" width="16.28125" style="0" bestFit="1" customWidth="1"/>
    <col min="9" max="11" width="12.8515625" style="0" bestFit="1" customWidth="1"/>
  </cols>
  <sheetData>
    <row r="3" spans="1:7" ht="12.75">
      <c r="A3" s="68" t="s">
        <v>20</v>
      </c>
      <c r="B3" s="68"/>
      <c r="C3" s="68"/>
      <c r="D3" s="68"/>
      <c r="E3" s="68"/>
      <c r="F3" s="68"/>
      <c r="G3" s="68"/>
    </row>
    <row r="4" spans="1:7" ht="12.75">
      <c r="A4" s="51" t="s">
        <v>16</v>
      </c>
      <c r="B4" s="51"/>
      <c r="C4" s="51"/>
      <c r="D4" s="51"/>
      <c r="E4" s="51"/>
      <c r="F4" s="51"/>
      <c r="G4" s="51"/>
    </row>
    <row r="8" spans="1:7" ht="12.75">
      <c r="A8" s="68" t="s">
        <v>1</v>
      </c>
      <c r="B8" s="68"/>
      <c r="C8" s="68"/>
      <c r="D8" s="68"/>
      <c r="E8" s="68"/>
      <c r="F8" s="68"/>
      <c r="G8" s="68"/>
    </row>
    <row r="9" spans="1:7" ht="12.75">
      <c r="A9" s="69" t="s">
        <v>17</v>
      </c>
      <c r="B9" s="69"/>
      <c r="C9" s="69"/>
      <c r="D9" s="69"/>
      <c r="E9" s="69"/>
      <c r="F9" s="69"/>
      <c r="G9" s="69"/>
    </row>
    <row r="10" ht="12.75">
      <c r="A10" s="6" t="s">
        <v>35</v>
      </c>
    </row>
    <row r="11" ht="13.5" thickBot="1">
      <c r="G11" s="1" t="s">
        <v>9</v>
      </c>
    </row>
    <row r="12" spans="1:7" ht="13.5" thickBot="1">
      <c r="A12" s="10" t="s">
        <v>36</v>
      </c>
      <c r="B12" s="14"/>
      <c r="C12" s="14"/>
      <c r="D12" s="14"/>
      <c r="E12" s="15"/>
      <c r="F12" s="52">
        <v>34450561.25</v>
      </c>
      <c r="G12" s="53"/>
    </row>
    <row r="13" spans="1:7" ht="12.75">
      <c r="A13" s="7" t="s">
        <v>2</v>
      </c>
      <c r="B13" s="8"/>
      <c r="C13" s="8"/>
      <c r="D13" s="9"/>
      <c r="E13" s="30" t="s">
        <v>5</v>
      </c>
      <c r="F13" s="30" t="s">
        <v>10</v>
      </c>
      <c r="G13" s="18" t="s">
        <v>14</v>
      </c>
    </row>
    <row r="14" spans="1:7" ht="12.75">
      <c r="A14" s="31" t="s">
        <v>2</v>
      </c>
      <c r="B14" s="32"/>
      <c r="C14" s="32"/>
      <c r="D14" s="33"/>
      <c r="E14" s="34">
        <v>15274190.17</v>
      </c>
      <c r="F14" s="35"/>
      <c r="G14" s="36">
        <f>E14/F12%</f>
        <v>44.33654958233808</v>
      </c>
    </row>
    <row r="15" spans="1:7" ht="13.5" thickBot="1">
      <c r="A15" s="54" t="s">
        <v>21</v>
      </c>
      <c r="B15" s="55"/>
      <c r="C15" s="55"/>
      <c r="D15" s="56"/>
      <c r="E15" s="19">
        <f>F12*54%</f>
        <v>18603303.075000003</v>
      </c>
      <c r="F15" s="19"/>
      <c r="G15" s="23">
        <v>54</v>
      </c>
    </row>
    <row r="16" spans="1:7" ht="12.75">
      <c r="A16" s="11" t="s">
        <v>4</v>
      </c>
      <c r="B16" s="20"/>
      <c r="C16" s="20"/>
      <c r="D16" s="21"/>
      <c r="E16" s="17" t="s">
        <v>5</v>
      </c>
      <c r="F16" s="17" t="s">
        <v>10</v>
      </c>
      <c r="G16" s="18" t="s">
        <v>3</v>
      </c>
    </row>
    <row r="17" spans="1:7" ht="12.75">
      <c r="A17" s="37" t="s">
        <v>22</v>
      </c>
      <c r="B17" s="32"/>
      <c r="C17" s="32"/>
      <c r="D17" s="33"/>
      <c r="E17" s="34">
        <v>0</v>
      </c>
      <c r="F17" s="35"/>
      <c r="G17" s="36">
        <f>E17/F12%</f>
        <v>0</v>
      </c>
    </row>
    <row r="18" spans="1:7" ht="13.5" thickBot="1">
      <c r="A18" s="57" t="s">
        <v>23</v>
      </c>
      <c r="B18" s="58"/>
      <c r="C18" s="58"/>
      <c r="D18" s="59"/>
      <c r="E18" s="19">
        <f>F12*120%</f>
        <v>41340673.5</v>
      </c>
      <c r="F18" s="38"/>
      <c r="G18" s="23">
        <v>120</v>
      </c>
    </row>
    <row r="19" spans="1:7" ht="12.75">
      <c r="A19" s="11" t="s">
        <v>24</v>
      </c>
      <c r="B19" s="20"/>
      <c r="C19" s="20"/>
      <c r="D19" s="21"/>
      <c r="E19" s="17" t="s">
        <v>5</v>
      </c>
      <c r="F19" s="17" t="s">
        <v>25</v>
      </c>
      <c r="G19" s="18" t="s">
        <v>15</v>
      </c>
    </row>
    <row r="20" spans="1:7" ht="12.75">
      <c r="A20" s="12" t="s">
        <v>6</v>
      </c>
      <c r="B20" s="2"/>
      <c r="C20" s="2"/>
      <c r="D20" s="3"/>
      <c r="E20" s="24">
        <v>0</v>
      </c>
      <c r="F20" s="24"/>
      <c r="G20" s="25"/>
    </row>
    <row r="21" spans="1:7" ht="12.75">
      <c r="A21" s="13" t="s">
        <v>8</v>
      </c>
      <c r="B21" s="2"/>
      <c r="C21" s="2"/>
      <c r="D21" s="3"/>
      <c r="E21" s="24">
        <v>4213448.73</v>
      </c>
      <c r="F21" s="24"/>
      <c r="G21" s="25">
        <v>239501.63</v>
      </c>
    </row>
    <row r="22" spans="1:7" ht="12.75">
      <c r="A22" s="13" t="s">
        <v>7</v>
      </c>
      <c r="B22" s="2"/>
      <c r="C22" s="2"/>
      <c r="D22" s="3"/>
      <c r="E22" s="24">
        <v>0</v>
      </c>
      <c r="F22" s="24"/>
      <c r="G22" s="25">
        <v>39735149.48</v>
      </c>
    </row>
    <row r="23" spans="1:7" ht="12.75">
      <c r="A23" s="13" t="s">
        <v>26</v>
      </c>
      <c r="B23" s="2"/>
      <c r="C23" s="2"/>
      <c r="D23" s="3"/>
      <c r="E23" s="24">
        <v>0</v>
      </c>
      <c r="F23" s="24"/>
      <c r="G23" s="25"/>
    </row>
    <row r="24" spans="1:7" ht="13.5" thickBot="1">
      <c r="A24" s="22" t="s">
        <v>0</v>
      </c>
      <c r="B24" s="4"/>
      <c r="C24" s="4"/>
      <c r="D24" s="5"/>
      <c r="E24" s="26">
        <f>E20+E21+E22+E23</f>
        <v>4213448.73</v>
      </c>
      <c r="F24" s="26">
        <f>F20+F21+F22+F23</f>
        <v>0</v>
      </c>
      <c r="G24" s="46">
        <f>G20+G21+G22+G23</f>
        <v>39974651.11</v>
      </c>
    </row>
    <row r="25" spans="1:7" ht="12.75">
      <c r="A25" s="11" t="s">
        <v>31</v>
      </c>
      <c r="B25" s="8"/>
      <c r="C25" s="8"/>
      <c r="D25" s="9"/>
      <c r="E25" s="17" t="s">
        <v>5</v>
      </c>
      <c r="F25" s="17" t="s">
        <v>10</v>
      </c>
      <c r="G25" s="18" t="s">
        <v>15</v>
      </c>
    </row>
    <row r="26" spans="1:7" ht="12.75">
      <c r="A26" s="12" t="s">
        <v>11</v>
      </c>
      <c r="B26" s="2"/>
      <c r="C26" s="2"/>
      <c r="D26" s="3"/>
      <c r="E26" s="24">
        <v>175337.6</v>
      </c>
      <c r="F26" s="24"/>
      <c r="G26" s="25">
        <v>0</v>
      </c>
    </row>
    <row r="27" spans="1:7" ht="13.5" thickBot="1">
      <c r="A27" s="39" t="s">
        <v>12</v>
      </c>
      <c r="B27" s="32"/>
      <c r="C27" s="32"/>
      <c r="D27" s="33"/>
      <c r="E27" s="34">
        <v>1275029.28</v>
      </c>
      <c r="F27" s="34"/>
      <c r="G27" s="36">
        <v>0</v>
      </c>
    </row>
    <row r="28" spans="1:7" ht="12.75">
      <c r="A28" s="11" t="s">
        <v>32</v>
      </c>
      <c r="B28" s="8"/>
      <c r="C28" s="8"/>
      <c r="D28" s="9"/>
      <c r="E28" s="17" t="s">
        <v>5</v>
      </c>
      <c r="F28" s="17" t="s">
        <v>10</v>
      </c>
      <c r="G28" s="18" t="s">
        <v>15</v>
      </c>
    </row>
    <row r="29" spans="1:7" ht="12.75">
      <c r="A29" s="12" t="s">
        <v>11</v>
      </c>
      <c r="B29" s="2"/>
      <c r="C29" s="2"/>
      <c r="D29" s="3"/>
      <c r="E29" s="24">
        <v>12435.83</v>
      </c>
      <c r="F29" s="24"/>
      <c r="G29" s="25">
        <v>0</v>
      </c>
    </row>
    <row r="30" spans="1:7" ht="13.5" thickBot="1">
      <c r="A30" s="39" t="s">
        <v>12</v>
      </c>
      <c r="B30" s="32"/>
      <c r="C30" s="32"/>
      <c r="D30" s="33"/>
      <c r="E30" s="34">
        <v>113108.21</v>
      </c>
      <c r="F30" s="34"/>
      <c r="G30" s="36">
        <v>0</v>
      </c>
    </row>
    <row r="31" spans="1:7" ht="12.75">
      <c r="A31" s="60" t="s">
        <v>27</v>
      </c>
      <c r="B31" s="61"/>
      <c r="C31" s="61"/>
      <c r="D31" s="62"/>
      <c r="E31" s="40" t="s">
        <v>5</v>
      </c>
      <c r="F31" s="40" t="s">
        <v>10</v>
      </c>
      <c r="G31" s="18" t="s">
        <v>14</v>
      </c>
    </row>
    <row r="32" spans="1:7" ht="12.75">
      <c r="A32" s="63" t="s">
        <v>28</v>
      </c>
      <c r="B32" s="64"/>
      <c r="C32" s="64"/>
      <c r="D32" s="65"/>
      <c r="E32" s="24">
        <v>0</v>
      </c>
      <c r="F32" s="24"/>
      <c r="G32" s="25">
        <v>0</v>
      </c>
    </row>
    <row r="33" spans="1:7" ht="13.5" thickBot="1">
      <c r="A33" s="57" t="s">
        <v>23</v>
      </c>
      <c r="B33" s="66"/>
      <c r="C33" s="66"/>
      <c r="D33" s="67"/>
      <c r="E33" s="34">
        <f>F12*32%</f>
        <v>11024179.6</v>
      </c>
      <c r="F33" s="34"/>
      <c r="G33" s="36">
        <v>32</v>
      </c>
    </row>
    <row r="34" spans="1:7" ht="12.75">
      <c r="A34" s="41" t="s">
        <v>29</v>
      </c>
      <c r="B34" s="47"/>
      <c r="C34" s="20"/>
      <c r="D34" s="20"/>
      <c r="E34" s="30" t="s">
        <v>5</v>
      </c>
      <c r="F34" s="30" t="s">
        <v>10</v>
      </c>
      <c r="G34" s="48" t="s">
        <v>14</v>
      </c>
    </row>
    <row r="35" spans="1:7" ht="12.75">
      <c r="A35" s="12" t="s">
        <v>13</v>
      </c>
      <c r="B35" s="49"/>
      <c r="C35" s="2"/>
      <c r="D35" s="2"/>
      <c r="E35" s="24">
        <v>999900</v>
      </c>
      <c r="F35" s="42"/>
      <c r="G35" s="25">
        <f>E35/F12%</f>
        <v>2.902420058541136</v>
      </c>
    </row>
    <row r="36" spans="1:7" ht="12.75">
      <c r="A36" s="12" t="s">
        <v>23</v>
      </c>
      <c r="B36" s="49"/>
      <c r="C36" s="2"/>
      <c r="D36" s="2"/>
      <c r="E36" s="24">
        <f>F12*16%</f>
        <v>5512089.8</v>
      </c>
      <c r="F36" s="43"/>
      <c r="G36" s="25">
        <v>16</v>
      </c>
    </row>
    <row r="37" spans="1:7" ht="12.75">
      <c r="A37" s="13" t="s">
        <v>30</v>
      </c>
      <c r="B37" s="49"/>
      <c r="C37" s="2"/>
      <c r="D37" s="2"/>
      <c r="E37" s="24">
        <v>0</v>
      </c>
      <c r="F37" s="44"/>
      <c r="G37" s="25">
        <f>E37/F12%</f>
        <v>0</v>
      </c>
    </row>
    <row r="38" spans="1:7" ht="13.5" thickBot="1">
      <c r="A38" s="45" t="s">
        <v>23</v>
      </c>
      <c r="B38" s="50"/>
      <c r="C38" s="4"/>
      <c r="D38" s="4"/>
      <c r="E38" s="19">
        <f>F12*7%</f>
        <v>2411539.2875</v>
      </c>
      <c r="F38" s="19"/>
      <c r="G38" s="23">
        <v>7</v>
      </c>
    </row>
    <row r="39" ht="12.75">
      <c r="A39" s="16"/>
    </row>
    <row r="41" spans="2:7" ht="12.75">
      <c r="B41" s="51" t="s">
        <v>33</v>
      </c>
      <c r="C41" s="51"/>
      <c r="D41" s="51"/>
      <c r="F41" s="51" t="s">
        <v>34</v>
      </c>
      <c r="G41" s="51"/>
    </row>
    <row r="42" spans="2:7" ht="12.75">
      <c r="B42" s="51" t="s">
        <v>18</v>
      </c>
      <c r="C42" s="51"/>
      <c r="D42" s="51"/>
      <c r="F42" s="51" t="s">
        <v>19</v>
      </c>
      <c r="G42" s="51"/>
    </row>
    <row r="43" spans="5:7" ht="12.75">
      <c r="E43" s="16"/>
      <c r="F43" s="28"/>
      <c r="G43" s="28"/>
    </row>
    <row r="44" spans="5:7" ht="12.75">
      <c r="E44" s="29"/>
      <c r="F44" s="27"/>
      <c r="G44" s="27"/>
    </row>
    <row r="45" spans="5:7" ht="12.75">
      <c r="E45" s="16"/>
      <c r="F45" s="28"/>
      <c r="G45" s="28"/>
    </row>
    <row r="46" spans="5:7" ht="12.75">
      <c r="E46" s="16"/>
      <c r="F46" s="28"/>
      <c r="G46" s="28"/>
    </row>
    <row r="47" spans="5:7" ht="12.75">
      <c r="E47" s="29"/>
      <c r="F47" s="28"/>
      <c r="G47" s="28"/>
    </row>
    <row r="48" spans="5:7" ht="12.75">
      <c r="E48" s="16"/>
      <c r="F48" s="28"/>
      <c r="G48" s="28"/>
    </row>
    <row r="49" spans="5:7" ht="12.75">
      <c r="E49" s="16"/>
      <c r="F49" s="28"/>
      <c r="G49" s="28"/>
    </row>
    <row r="50" spans="5:7" ht="12.75">
      <c r="E50" s="29"/>
      <c r="F50" s="28"/>
      <c r="G50" s="28"/>
    </row>
    <row r="51" spans="5:7" ht="12.75">
      <c r="E51" s="16"/>
      <c r="F51" s="28"/>
      <c r="G51" s="28"/>
    </row>
  </sheetData>
  <sheetProtection/>
  <mergeCells count="14">
    <mergeCell ref="A3:G3"/>
    <mergeCell ref="A4:G4"/>
    <mergeCell ref="A9:G9"/>
    <mergeCell ref="A8:G8"/>
    <mergeCell ref="B41:D41"/>
    <mergeCell ref="F41:G41"/>
    <mergeCell ref="F42:G42"/>
    <mergeCell ref="F12:G12"/>
    <mergeCell ref="A15:D15"/>
    <mergeCell ref="A18:D18"/>
    <mergeCell ref="A31:D31"/>
    <mergeCell ref="A32:D32"/>
    <mergeCell ref="A33:D33"/>
    <mergeCell ref="B42:D42"/>
  </mergeCell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Contabil</cp:lastModifiedBy>
  <cp:lastPrinted>2018-07-18T20:02:32Z</cp:lastPrinted>
  <dcterms:created xsi:type="dcterms:W3CDTF">2005-07-23T12:37:18Z</dcterms:created>
  <dcterms:modified xsi:type="dcterms:W3CDTF">2023-07-21T14:41:03Z</dcterms:modified>
  <cp:category/>
  <cp:version/>
  <cp:contentType/>
  <cp:contentStatus/>
</cp:coreProperties>
</file>